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'ci.equity'!$A$1:$K$52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<sst xmlns="http://schemas.openxmlformats.org/spreadsheetml/2006/main" count="184" uniqueCount="136">
  <si>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</si>
  <si>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</si>
  <si>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</si>
  <si>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</si>
  <si>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</si>
  <si>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</si>
  <si>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</si>
  <si>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</si>
  <si>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</si>
  <si>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</si>
  <si>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</si>
  <si>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</si>
  <si>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</si>
  <si>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</si>
  <si>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</si>
  <si>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</si>
  <si>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</si>
  <si>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</si>
  <si>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</si>
  <si>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</si>
  <si>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</si>
  <si>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</si>
  <si>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</si>
  <si>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</si>
  <si>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</si>
  <si>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</si>
  <si>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</si>
  <si>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</si>
  <si>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</si>
  <si>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</si>
  <si>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</si>
  <si>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</si>
  <si>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</si>
  <si>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</si>
  <si>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</si>
  <si>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</si>
  <si>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</si>
  <si>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</si>
  <si>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</si>
  <si>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</si>
  <si>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</si>
  <si>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</si>
  <si>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</si>
  <si>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</si>
  <si>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</si>
  <si>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</si>
  <si>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</si>
  <si>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</si>
  <si>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</si>
  <si>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</si>
  <si>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</si>
  <si>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</si>
  <si>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</si>
  <si>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</si>
  <si>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</si>
  <si>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</si>
  <si>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</si>
  <si>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</si>
  <si>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</si>
  <si>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</si>
  <si>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</si>
  <si>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</si>
  <si>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</si>
  <si>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</si>
  <si>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</si>
  <si>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</si>
  <si>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</si>
  <si>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</si>
  <si>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</si>
  <si>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</si>
  <si>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</si>
  <si>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</si>
  <si>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</si>
  <si>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</si>
  <si>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</si>
  <si>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</si>
  <si>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</si>
  <si>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</si>
  <si>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</si>
  <si>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</si>
  <si>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Balance as at 01/04/2005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</si>
  <si>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</si>
  <si>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</si>
  <si>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</si>
  <si>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</si>
  <si>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</si>
  <si>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31.03.2006</t>
  </si>
  <si>
    <t>Net assets per share (sen)</t>
  </si>
  <si>
    <t>Revaluation</t>
  </si>
  <si>
    <t>Reserve</t>
  </si>
  <si>
    <t>Surplus on revaluation</t>
  </si>
  <si>
    <t>31 March 2006.</t>
  </si>
  <si>
    <t>Report for the year ended 31 March 2006.</t>
  </si>
  <si>
    <t>Balance as at 01/04/2006</t>
  </si>
  <si>
    <t>Attributable to :</t>
  </si>
  <si>
    <t>Equity holders of the parent</t>
  </si>
  <si>
    <t>Prepaid Lease Payments</t>
  </si>
  <si>
    <t>Effect of adopting FRS 3</t>
  </si>
  <si>
    <t>Balance as at 01/04/2006 (Restated)</t>
  </si>
  <si>
    <t>Minority</t>
  </si>
  <si>
    <t>Interest</t>
  </si>
  <si>
    <t xml:space="preserve">Reclassfication of opening </t>
  </si>
  <si>
    <t>minority interest</t>
  </si>
  <si>
    <t>Balance as at 01/04/2005 (Restated)</t>
  </si>
  <si>
    <t>(Restated)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</si>
  <si>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</si>
  <si>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</si>
  <si>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</si>
  <si>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</si>
  <si>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</si>
  <si>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</si>
  <si>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</si>
  <si>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</si>
  <si>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</si>
  <si>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</si>
  <si>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</si>
  <si>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</si>
  <si>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Net loss for the period</t>
  </si>
  <si>
    <t>Attributable to Equity Holders of the Parent</t>
  </si>
  <si>
    <t>Quarterly Report on consolidated results for the financial quarter ended 30 September 2006</t>
  </si>
  <si>
    <t>Quarterly Report on consolidated results for the financial quarter ended 31 December 2006</t>
  </si>
  <si>
    <t>31.12.2006</t>
  </si>
  <si>
    <t>31.12.2005</t>
  </si>
  <si>
    <t>9 months</t>
  </si>
  <si>
    <t>9 months ended</t>
  </si>
  <si>
    <t>9 months quarter</t>
  </si>
  <si>
    <t>Ended 31 December 2006</t>
  </si>
  <si>
    <t>period ended 31/12/2006</t>
  </si>
  <si>
    <t>Ended 31 December 2005</t>
  </si>
  <si>
    <t>period ended 31/12/2005</t>
  </si>
  <si>
    <t>Profit / (Loss) before taxation</t>
  </si>
  <si>
    <t>Net Profit / (Loss) for the period</t>
  </si>
  <si>
    <t>Net Profit for the period</t>
  </si>
  <si>
    <t xml:space="preserve">                           FOR THE THIRD FINANCIAL QUARTER ENDED 31 DECEMBER 2006</t>
  </si>
  <si>
    <t xml:space="preserve">                             FOR THE THIRD FINANCIAL QUARTER ENDED 31 DECEMBER 2006</t>
  </si>
  <si>
    <t xml:space="preserve">              FOR THE THIRD FINANCIAL QUARTER ENDED 31 DECEMBER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</si>
</sst>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276225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019300" y="1438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95250</xdr:rowOff>
    </xdr:from>
    <xdr:to>
      <xdr:col>6</xdr:col>
      <xdr:colOff>904875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572000" y="1428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73</v>
      </c>
      <c r="D3" s="4"/>
    </row>
    <row r="4" spans="3:4" ht="12.75">
      <c r="C4" s="10" t="s">
        <v>133</v>
      </c>
      <c r="D4" s="4"/>
    </row>
    <row r="7" ht="12.75">
      <c r="C7" s="3" t="s">
        <v>120</v>
      </c>
    </row>
    <row r="8" ht="12.75">
      <c r="C8" s="3" t="s">
        <v>78</v>
      </c>
    </row>
    <row r="10" ht="12.75">
      <c r="C10" s="7" t="s">
        <v>71</v>
      </c>
    </row>
    <row r="12" spans="4:10" ht="12.75">
      <c r="D12" s="10" t="s">
        <v>60</v>
      </c>
      <c r="E12" s="6"/>
      <c r="F12" s="6"/>
      <c r="G12" s="6"/>
      <c r="H12" s="10" t="s">
        <v>59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123</v>
      </c>
      <c r="I13" s="3"/>
      <c r="J13" s="6" t="s">
        <v>123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121</v>
      </c>
      <c r="E16" s="3"/>
      <c r="F16" s="6" t="s">
        <v>122</v>
      </c>
      <c r="G16" s="6"/>
      <c r="H16" s="6" t="s">
        <v>121</v>
      </c>
      <c r="I16" s="3"/>
      <c r="J16" s="6" t="s">
        <v>122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24558</v>
      </c>
      <c r="E20" s="16"/>
      <c r="F20" s="16">
        <v>24248</v>
      </c>
      <c r="G20" s="16"/>
      <c r="H20" s="16">
        <v>72731</v>
      </c>
      <c r="I20" s="16"/>
      <c r="J20" s="16">
        <v>72381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-22603</v>
      </c>
      <c r="E22" s="16"/>
      <c r="F22" s="16">
        <v>-23924</v>
      </c>
      <c r="G22" s="16"/>
      <c r="H22" s="16">
        <v>-69245</v>
      </c>
      <c r="I22" s="16"/>
      <c r="J22" s="16">
        <v>-71708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111</v>
      </c>
      <c r="E24" s="16"/>
      <c r="F24" s="17">
        <v>605</v>
      </c>
      <c r="G24" s="16"/>
      <c r="H24" s="17">
        <v>411</v>
      </c>
      <c r="I24" s="16"/>
      <c r="J24" s="17">
        <v>2089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2066</v>
      </c>
      <c r="E26" s="16"/>
      <c r="F26" s="16">
        <f>SUM(F20:F24)</f>
        <v>929</v>
      </c>
      <c r="G26" s="16"/>
      <c r="H26" s="16">
        <f>SUM(H20:H24)</f>
        <v>3897</v>
      </c>
      <c r="I26" s="16"/>
      <c r="J26" s="16">
        <f>SUM(J20:J24)</f>
        <v>2762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-1185</v>
      </c>
      <c r="E28" s="16"/>
      <c r="F28" s="16">
        <v>-947</v>
      </c>
      <c r="G28" s="16"/>
      <c r="H28" s="16">
        <v>-3362</v>
      </c>
      <c r="I28" s="16"/>
      <c r="J28" s="16">
        <v>-2855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130</v>
      </c>
      <c r="D30" s="16">
        <f>SUM(D26:D29)</f>
        <v>881</v>
      </c>
      <c r="E30" s="16"/>
      <c r="F30" s="16">
        <f>SUM(F26:F29)</f>
        <v>-18</v>
      </c>
      <c r="G30" s="16"/>
      <c r="H30" s="16">
        <f>SUM(H26:H29)</f>
        <v>535</v>
      </c>
      <c r="I30" s="16"/>
      <c r="J30" s="16">
        <f>SUM(J26:J29)</f>
        <v>-93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-258</v>
      </c>
      <c r="E32" s="16"/>
      <c r="F32" s="17">
        <v>2</v>
      </c>
      <c r="G32" s="16"/>
      <c r="H32" s="17">
        <v>-492</v>
      </c>
      <c r="I32" s="16"/>
      <c r="J32" s="17">
        <v>-26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131</v>
      </c>
      <c r="D34" s="18">
        <f>SUM(D30:D32)</f>
        <v>623</v>
      </c>
      <c r="E34" s="16"/>
      <c r="F34" s="18">
        <f>SUM(F30:F32)</f>
        <v>-16</v>
      </c>
      <c r="G34" s="16"/>
      <c r="H34" s="18">
        <f>SUM(H30:H32)</f>
        <v>43</v>
      </c>
      <c r="I34" s="16"/>
      <c r="J34" s="18">
        <f>SUM(J30:J32)</f>
        <v>-119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94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95</v>
      </c>
      <c r="D37" s="16">
        <v>606</v>
      </c>
      <c r="E37" s="16"/>
      <c r="F37" s="16">
        <v>-11</v>
      </c>
      <c r="G37" s="16"/>
      <c r="H37" s="16">
        <v>59</v>
      </c>
      <c r="I37" s="16"/>
      <c r="J37" s="16">
        <v>-109</v>
      </c>
    </row>
    <row r="38" spans="3:10" ht="12.75">
      <c r="C38" s="1" t="s">
        <v>54</v>
      </c>
      <c r="D38" s="17">
        <v>17</v>
      </c>
      <c r="E38" s="16"/>
      <c r="F38" s="17">
        <v>-5</v>
      </c>
      <c r="G38" s="16"/>
      <c r="H38" s="17">
        <v>-16</v>
      </c>
      <c r="I38" s="16"/>
      <c r="J38" s="17">
        <v>-10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131</v>
      </c>
      <c r="D40" s="18">
        <f>SUM(D37:D39)</f>
        <v>623</v>
      </c>
      <c r="E40" s="16"/>
      <c r="F40" s="18">
        <f>SUM(F37:F39)</f>
        <v>-16</v>
      </c>
      <c r="G40" s="16"/>
      <c r="H40" s="18">
        <f>SUM(H37:H39)</f>
        <v>43</v>
      </c>
      <c r="I40" s="16"/>
      <c r="J40" s="18">
        <f>SUM(J37:J39)</f>
        <v>-119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1.4428571428571428</v>
      </c>
      <c r="E43" s="16"/>
      <c r="F43" s="15">
        <f>(F37/42000)*100</f>
        <v>-0.02619047619047619</v>
      </c>
      <c r="G43" s="16"/>
      <c r="H43" s="15">
        <f>(H37/42000)*100</f>
        <v>0.14047619047619048</v>
      </c>
      <c r="I43" s="16"/>
      <c r="J43" s="15">
        <f>(J37/42000)*100</f>
        <v>-0.25952380952380955</v>
      </c>
    </row>
    <row r="44" spans="3:10" ht="12.75">
      <c r="C44" s="5" t="s">
        <v>17</v>
      </c>
      <c r="D44" s="29" t="s">
        <v>56</v>
      </c>
      <c r="E44" s="16"/>
      <c r="F44" s="29" t="s">
        <v>56</v>
      </c>
      <c r="G44" s="16"/>
      <c r="H44" s="29" t="s">
        <v>56</v>
      </c>
      <c r="I44" s="16"/>
      <c r="J44" s="29" t="s">
        <v>56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6" t="s">
        <v>31</v>
      </c>
    </row>
    <row r="48" ht="12.75">
      <c r="C48" s="33" t="s">
        <v>57</v>
      </c>
    </row>
    <row r="49" ht="12.75">
      <c r="C49" s="33" t="s">
        <v>64</v>
      </c>
    </row>
    <row r="50" ht="12.75">
      <c r="C50" s="33" t="s">
        <v>91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5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73</v>
      </c>
      <c r="D3" s="10"/>
      <c r="E3" s="1"/>
      <c r="F3" s="1"/>
      <c r="G3" s="1"/>
      <c r="H3" s="1"/>
      <c r="I3" s="1"/>
    </row>
    <row r="4" spans="3:9" ht="12.75">
      <c r="C4" s="10" t="s">
        <v>134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72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53</v>
      </c>
      <c r="F9" s="6" t="s">
        <v>18</v>
      </c>
      <c r="G9" s="1"/>
      <c r="H9" s="1"/>
      <c r="I9" s="1"/>
    </row>
    <row r="10" spans="3:9" ht="12.75">
      <c r="C10" s="1"/>
      <c r="D10" s="1"/>
      <c r="E10" s="6" t="s">
        <v>19</v>
      </c>
      <c r="F10" s="6" t="s">
        <v>19</v>
      </c>
      <c r="G10" s="1"/>
      <c r="H10" s="1"/>
      <c r="I10" s="1"/>
    </row>
    <row r="11" spans="3:9" ht="12.75">
      <c r="C11" s="1"/>
      <c r="D11" s="1"/>
      <c r="E11" s="6" t="s">
        <v>20</v>
      </c>
      <c r="F11" s="6" t="s">
        <v>20</v>
      </c>
      <c r="G11" s="1"/>
      <c r="H11" s="1"/>
      <c r="I11" s="1"/>
    </row>
    <row r="12" spans="3:9" ht="12.75">
      <c r="C12" s="1"/>
      <c r="D12" s="1"/>
      <c r="E12" s="6" t="s">
        <v>121</v>
      </c>
      <c r="F12" s="6" t="s">
        <v>86</v>
      </c>
      <c r="G12" s="1"/>
      <c r="H12" s="1"/>
      <c r="I12" s="1"/>
    </row>
    <row r="13" spans="3:9" ht="12.75">
      <c r="C13" s="1"/>
      <c r="D13" s="1"/>
      <c r="E13" s="6"/>
      <c r="F13" s="6" t="s">
        <v>104</v>
      </c>
      <c r="G13" s="1"/>
      <c r="H13" s="1"/>
      <c r="I13" s="1"/>
    </row>
    <row r="14" spans="3:9" ht="12.75">
      <c r="C14" s="1"/>
      <c r="D14" s="1"/>
      <c r="E14" s="6" t="s">
        <v>3</v>
      </c>
      <c r="F14" s="6" t="s">
        <v>3</v>
      </c>
      <c r="G14" s="1"/>
      <c r="H14" s="1"/>
      <c r="I14" s="1"/>
    </row>
    <row r="15" spans="3:9" ht="12.75">
      <c r="C15" s="1"/>
      <c r="D15" s="1"/>
      <c r="E15" s="6"/>
      <c r="F15" s="6"/>
      <c r="G15" s="1"/>
      <c r="H15" s="1"/>
      <c r="I15" s="1"/>
    </row>
    <row r="16" spans="3:9" ht="12.75">
      <c r="C16" s="3" t="s">
        <v>105</v>
      </c>
      <c r="D16" s="1"/>
      <c r="E16" s="6"/>
      <c r="F16" s="6"/>
      <c r="G16" s="1"/>
      <c r="H16" s="1"/>
      <c r="I16" s="1"/>
    </row>
    <row r="17" spans="3:9" ht="12.75">
      <c r="C17" s="3" t="s">
        <v>108</v>
      </c>
      <c r="D17" s="1"/>
      <c r="E17" s="1"/>
      <c r="F17" s="1"/>
      <c r="G17" s="1"/>
      <c r="H17" s="1"/>
      <c r="I17" s="1"/>
    </row>
    <row r="18" spans="4:9" ht="12.75">
      <c r="D18" s="1" t="s">
        <v>21</v>
      </c>
      <c r="E18" s="20">
        <v>43355</v>
      </c>
      <c r="F18" s="24">
        <f>50833-F19</f>
        <v>42278</v>
      </c>
      <c r="G18" s="1"/>
      <c r="H18" s="1"/>
      <c r="I18" s="1"/>
    </row>
    <row r="19" spans="4:9" ht="12.75">
      <c r="D19" s="1" t="s">
        <v>96</v>
      </c>
      <c r="E19" s="21">
        <v>9310</v>
      </c>
      <c r="F19" s="25">
        <v>8555</v>
      </c>
      <c r="G19" s="1"/>
      <c r="H19" s="1"/>
      <c r="I19" s="1"/>
    </row>
    <row r="20" spans="4:9" ht="12.75">
      <c r="D20" s="1" t="s">
        <v>22</v>
      </c>
      <c r="E20" s="21">
        <v>205</v>
      </c>
      <c r="F20" s="25">
        <v>385</v>
      </c>
      <c r="G20" s="1"/>
      <c r="H20" s="1"/>
      <c r="I20" s="1"/>
    </row>
    <row r="21" spans="3:9" ht="12.75">
      <c r="C21" s="1"/>
      <c r="D21" s="1"/>
      <c r="E21" s="23">
        <f>SUM(E18:E20)</f>
        <v>52870</v>
      </c>
      <c r="F21" s="23">
        <f>SUM(F18:F20)</f>
        <v>51218</v>
      </c>
      <c r="G21" s="1"/>
      <c r="H21" s="1"/>
      <c r="I21" s="1"/>
    </row>
    <row r="22" spans="3:9" ht="12.75">
      <c r="C22" s="1"/>
      <c r="D22" s="1"/>
      <c r="E22" s="19"/>
      <c r="F22" s="19"/>
      <c r="G22" s="1"/>
      <c r="H22" s="1"/>
      <c r="I22" s="1"/>
    </row>
    <row r="23" spans="3:9" ht="12.75">
      <c r="C23" s="3" t="s">
        <v>109</v>
      </c>
      <c r="D23" s="1"/>
      <c r="E23" s="19"/>
      <c r="F23" s="19"/>
      <c r="G23" s="1"/>
      <c r="H23" s="1"/>
      <c r="I23" s="1"/>
    </row>
    <row r="24" spans="3:9" ht="12.75">
      <c r="C24" s="1"/>
      <c r="D24" s="1" t="s">
        <v>23</v>
      </c>
      <c r="E24" s="20">
        <v>32089</v>
      </c>
      <c r="F24" s="20">
        <v>31079</v>
      </c>
      <c r="G24" s="1"/>
      <c r="H24" s="1"/>
      <c r="I24" s="1"/>
    </row>
    <row r="25" spans="3:9" ht="12.75">
      <c r="C25" s="1"/>
      <c r="D25" s="1" t="s">
        <v>24</v>
      </c>
      <c r="E25" s="21">
        <v>57294</v>
      </c>
      <c r="F25" s="21">
        <v>60479</v>
      </c>
      <c r="G25" s="1"/>
      <c r="H25" s="1"/>
      <c r="I25" s="1"/>
    </row>
    <row r="26" spans="3:9" ht="12.75">
      <c r="C26" s="1"/>
      <c r="D26" s="1" t="s">
        <v>76</v>
      </c>
      <c r="E26" s="21">
        <v>6397</v>
      </c>
      <c r="F26" s="21">
        <v>3905</v>
      </c>
      <c r="G26" s="1"/>
      <c r="H26" s="1"/>
      <c r="I26" s="1"/>
    </row>
    <row r="27" spans="3:9" ht="12.75">
      <c r="C27" s="1"/>
      <c r="D27" s="1" t="s">
        <v>25</v>
      </c>
      <c r="E27" s="22">
        <f>1479+723</f>
        <v>2202</v>
      </c>
      <c r="F27" s="22">
        <v>2488</v>
      </c>
      <c r="G27" s="1"/>
      <c r="H27" s="1"/>
      <c r="I27" s="1"/>
    </row>
    <row r="28" spans="3:9" ht="12.75">
      <c r="C28" s="1"/>
      <c r="D28" s="1"/>
      <c r="E28" s="23">
        <f>SUM(E24:E27)</f>
        <v>97982</v>
      </c>
      <c r="F28" s="23">
        <f>SUM(F24:F27)</f>
        <v>97951</v>
      </c>
      <c r="G28" s="1"/>
      <c r="H28" s="1"/>
      <c r="I28" s="1"/>
    </row>
    <row r="29" spans="3:9" s="42" customFormat="1" ht="17.25" customHeight="1" thickBot="1">
      <c r="C29" s="43" t="s">
        <v>106</v>
      </c>
      <c r="D29" s="2"/>
      <c r="E29" s="28">
        <f>E21+E28</f>
        <v>150852</v>
      </c>
      <c r="F29" s="28">
        <f>F21+F28</f>
        <v>149169</v>
      </c>
      <c r="G29" s="2"/>
      <c r="H29" s="2"/>
      <c r="I29" s="2"/>
    </row>
    <row r="30" spans="3:9" s="42" customFormat="1" ht="13.5" thickTop="1">
      <c r="C30" s="2"/>
      <c r="D30" s="2"/>
      <c r="E30" s="19"/>
      <c r="F30" s="19"/>
      <c r="G30" s="2"/>
      <c r="H30" s="2"/>
      <c r="I30" s="2"/>
    </row>
    <row r="31" spans="3:9" s="42" customFormat="1" ht="12.75">
      <c r="C31" s="2"/>
      <c r="D31" s="2"/>
      <c r="E31" s="19"/>
      <c r="F31" s="19"/>
      <c r="G31" s="2"/>
      <c r="H31" s="2"/>
      <c r="I31" s="2"/>
    </row>
    <row r="32" spans="3:9" ht="12.75">
      <c r="C32" s="3" t="s">
        <v>107</v>
      </c>
      <c r="D32" s="1"/>
      <c r="E32" s="19"/>
      <c r="F32" s="19"/>
      <c r="G32" s="1"/>
      <c r="H32" s="1"/>
      <c r="I32" s="1"/>
    </row>
    <row r="33" spans="4:9" ht="12.75">
      <c r="D33" s="1" t="s">
        <v>28</v>
      </c>
      <c r="E33" s="20">
        <v>42000</v>
      </c>
      <c r="F33" s="24">
        <v>42000</v>
      </c>
      <c r="G33" s="1"/>
      <c r="H33" s="1"/>
      <c r="I33" s="1"/>
    </row>
    <row r="34" spans="4:9" ht="12.75">
      <c r="D34" s="1" t="s">
        <v>52</v>
      </c>
      <c r="E34" s="22">
        <f>1609+11032</f>
        <v>12641</v>
      </c>
      <c r="F34" s="26">
        <f>7750+4845</f>
        <v>12595</v>
      </c>
      <c r="G34" s="1"/>
      <c r="H34" s="1"/>
      <c r="I34" s="1"/>
    </row>
    <row r="35" spans="4:9" ht="12.75">
      <c r="D35" s="3" t="s">
        <v>110</v>
      </c>
      <c r="E35" s="19">
        <f>SUM(E33:E34)</f>
        <v>54641</v>
      </c>
      <c r="F35" s="19">
        <f>SUM(F33:F34)</f>
        <v>54595</v>
      </c>
      <c r="G35" s="1"/>
      <c r="H35" s="1"/>
      <c r="I35" s="1"/>
    </row>
    <row r="36" spans="4:9" ht="12.75">
      <c r="D36" s="1" t="s">
        <v>54</v>
      </c>
      <c r="E36" s="17">
        <v>820</v>
      </c>
      <c r="F36" s="17">
        <v>821</v>
      </c>
      <c r="G36" s="1"/>
      <c r="H36" s="1"/>
      <c r="I36" s="1"/>
    </row>
    <row r="37" spans="3:9" ht="15.75" customHeight="1" thickBot="1">
      <c r="C37" s="3" t="s">
        <v>111</v>
      </c>
      <c r="D37" s="1"/>
      <c r="E37" s="18">
        <f>SUM(E35:E36)</f>
        <v>55461</v>
      </c>
      <c r="F37" s="18">
        <f>SUM(F35:F36)</f>
        <v>55416</v>
      </c>
      <c r="G37" s="1"/>
      <c r="H37" s="1"/>
      <c r="I37" s="1"/>
    </row>
    <row r="38" spans="3:9" ht="13.5" thickTop="1">
      <c r="C38" s="1"/>
      <c r="D38" s="1"/>
      <c r="E38" s="16"/>
      <c r="F38" s="16"/>
      <c r="G38" s="1"/>
      <c r="H38" s="1"/>
      <c r="I38" s="1"/>
    </row>
    <row r="39" spans="3:9" ht="12.75">
      <c r="C39" s="3" t="s">
        <v>30</v>
      </c>
      <c r="D39" s="1"/>
      <c r="E39" s="16"/>
      <c r="F39" s="16"/>
      <c r="G39" s="1"/>
      <c r="H39" s="1"/>
      <c r="I39" s="1"/>
    </row>
    <row r="40" spans="4:9" ht="12.75">
      <c r="D40" s="1" t="s">
        <v>55</v>
      </c>
      <c r="E40" s="20">
        <f>1466+8873</f>
        <v>10339</v>
      </c>
      <c r="F40" s="24">
        <v>10470</v>
      </c>
      <c r="G40" s="1"/>
      <c r="H40" s="1"/>
      <c r="I40" s="1"/>
    </row>
    <row r="41" spans="4:9" ht="12.75">
      <c r="D41" s="1" t="s">
        <v>29</v>
      </c>
      <c r="E41" s="22">
        <v>2070</v>
      </c>
      <c r="F41" s="26">
        <v>2070</v>
      </c>
      <c r="G41" s="1"/>
      <c r="H41" s="1"/>
      <c r="I41" s="1"/>
    </row>
    <row r="42" spans="3:9" ht="12.75">
      <c r="C42" s="1"/>
      <c r="D42" s="1"/>
      <c r="E42" s="16">
        <f>SUM(E40:E41)</f>
        <v>12409</v>
      </c>
      <c r="F42" s="16">
        <f>SUM(F40:F41)</f>
        <v>12540</v>
      </c>
      <c r="G42" s="1"/>
      <c r="H42" s="1"/>
      <c r="I42" s="1"/>
    </row>
    <row r="43" spans="3:9" ht="12.75">
      <c r="C43" s="3" t="s">
        <v>113</v>
      </c>
      <c r="D43" s="1"/>
      <c r="E43" s="16"/>
      <c r="F43" s="16"/>
      <c r="G43" s="1"/>
      <c r="H43" s="1"/>
      <c r="I43" s="1"/>
    </row>
    <row r="44" spans="3:9" ht="12.75">
      <c r="C44" s="1"/>
      <c r="D44" s="1" t="s">
        <v>26</v>
      </c>
      <c r="E44" s="20">
        <v>62311</v>
      </c>
      <c r="F44" s="24">
        <v>56827</v>
      </c>
      <c r="G44" s="1"/>
      <c r="H44" s="1"/>
      <c r="I44" s="1"/>
    </row>
    <row r="45" spans="3:9" ht="12.75">
      <c r="C45" s="1"/>
      <c r="D45" s="1" t="s">
        <v>27</v>
      </c>
      <c r="E45" s="21">
        <v>12648</v>
      </c>
      <c r="F45" s="25">
        <v>16867</v>
      </c>
      <c r="G45" s="1"/>
      <c r="H45" s="1"/>
      <c r="I45" s="1"/>
    </row>
    <row r="46" spans="3:9" ht="12.75">
      <c r="C46" s="1"/>
      <c r="D46" s="1" t="s">
        <v>77</v>
      </c>
      <c r="E46" s="21">
        <v>3691</v>
      </c>
      <c r="F46" s="25">
        <v>2660</v>
      </c>
      <c r="G46" s="1"/>
      <c r="H46" s="1"/>
      <c r="I46" s="1"/>
    </row>
    <row r="47" spans="3:9" ht="12.75">
      <c r="C47" s="1"/>
      <c r="D47" s="1" t="s">
        <v>4</v>
      </c>
      <c r="E47" s="22">
        <v>4332</v>
      </c>
      <c r="F47" s="26">
        <v>4859</v>
      </c>
      <c r="G47" s="1"/>
      <c r="H47" s="1"/>
      <c r="I47" s="1"/>
    </row>
    <row r="48" spans="3:9" ht="12.75">
      <c r="C48" s="1" t="s">
        <v>112</v>
      </c>
      <c r="D48" s="1"/>
      <c r="E48" s="44">
        <f>SUM(E44:E47)</f>
        <v>82982</v>
      </c>
      <c r="F48" s="44">
        <f>SUM(F44:F47)</f>
        <v>81213</v>
      </c>
      <c r="G48" s="1"/>
      <c r="H48" s="1"/>
      <c r="I48" s="1"/>
    </row>
    <row r="49" spans="3:9" ht="12.75">
      <c r="C49" s="3" t="s">
        <v>114</v>
      </c>
      <c r="D49" s="1"/>
      <c r="E49" s="27">
        <f>E42+E48</f>
        <v>95391</v>
      </c>
      <c r="F49" s="27">
        <f>F42+F48</f>
        <v>93753</v>
      </c>
      <c r="G49" s="1"/>
      <c r="H49" s="1"/>
      <c r="I49" s="1"/>
    </row>
    <row r="50" spans="3:9" ht="17.25" customHeight="1" thickBot="1">
      <c r="C50" s="3" t="s">
        <v>115</v>
      </c>
      <c r="D50" s="1"/>
      <c r="E50" s="18">
        <f>E37+E49</f>
        <v>150852</v>
      </c>
      <c r="F50" s="18">
        <f>F37+F49</f>
        <v>149169</v>
      </c>
      <c r="G50" s="1"/>
      <c r="H50" s="1"/>
      <c r="I50" s="1"/>
    </row>
    <row r="51" spans="3:9" ht="13.5" thickTop="1">
      <c r="C51" s="1"/>
      <c r="D51" s="1"/>
      <c r="E51" s="16"/>
      <c r="F51" s="16"/>
      <c r="G51" s="1"/>
      <c r="H51" s="1"/>
      <c r="I51" s="1"/>
    </row>
    <row r="52" spans="3:9" ht="12.75">
      <c r="C52" s="3" t="s">
        <v>87</v>
      </c>
      <c r="D52" s="1"/>
      <c r="E52" s="32">
        <f>(E37)/42000*100</f>
        <v>132.05</v>
      </c>
      <c r="F52" s="32">
        <f>(F37)/42000*100</f>
        <v>131.94285714285715</v>
      </c>
      <c r="G52" s="1"/>
      <c r="H52" s="1"/>
      <c r="I52" s="1"/>
    </row>
    <row r="53" spans="3:9" ht="12.75">
      <c r="C53" s="1"/>
      <c r="D53" s="1"/>
      <c r="E53" s="16"/>
      <c r="F53" s="16"/>
      <c r="G53" s="1"/>
      <c r="H53" s="1"/>
      <c r="I53" s="1"/>
    </row>
    <row r="54" spans="3:9" ht="12.75">
      <c r="C54" s="36" t="s">
        <v>31</v>
      </c>
      <c r="D54" s="1"/>
      <c r="E54" s="16"/>
      <c r="F54" s="16"/>
      <c r="G54" s="1"/>
      <c r="H54" s="1"/>
      <c r="I54" s="1"/>
    </row>
    <row r="55" spans="3:9" ht="12.75">
      <c r="C55" s="33" t="s">
        <v>32</v>
      </c>
      <c r="D55" s="1"/>
      <c r="E55" s="16"/>
      <c r="F55" s="16"/>
      <c r="G55" s="1"/>
      <c r="H55" s="1"/>
      <c r="I55" s="1"/>
    </row>
    <row r="56" spans="3:9" ht="12.75">
      <c r="C56" s="33" t="s">
        <v>64</v>
      </c>
      <c r="D56" s="1"/>
      <c r="E56" s="16"/>
      <c r="F56" s="16"/>
      <c r="G56" s="1"/>
      <c r="H56" s="1"/>
      <c r="I56" s="1"/>
    </row>
    <row r="57" spans="3:9" ht="12.75">
      <c r="C57" s="33" t="s">
        <v>91</v>
      </c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58</v>
      </c>
      <c r="D2" s="8"/>
      <c r="E2" s="14" t="s">
        <v>7</v>
      </c>
      <c r="F2" s="13"/>
      <c r="G2" s="1"/>
      <c r="H2" s="12"/>
    </row>
    <row r="3" spans="2:8" ht="12.75">
      <c r="B3" s="10" t="s">
        <v>74</v>
      </c>
      <c r="C3" s="10"/>
      <c r="D3" s="4"/>
      <c r="E3" s="1"/>
      <c r="F3" s="1"/>
      <c r="G3" s="1"/>
      <c r="H3" s="1"/>
    </row>
    <row r="4" spans="2:8" ht="12.75">
      <c r="B4" s="10" t="s">
        <v>133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119</v>
      </c>
      <c r="C7" s="3"/>
      <c r="D7" s="1"/>
      <c r="E7" s="1"/>
      <c r="F7" s="1"/>
      <c r="G7" s="1"/>
      <c r="H7" s="1"/>
    </row>
    <row r="8" spans="2:8" ht="12.75">
      <c r="B8" s="3" t="s">
        <v>78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2006</v>
      </c>
      <c r="E12" s="1"/>
      <c r="F12" s="41">
        <v>2005</v>
      </c>
    </row>
    <row r="13" spans="2:6" ht="12.75">
      <c r="B13" s="1"/>
      <c r="C13" s="1"/>
      <c r="D13" s="30" t="s">
        <v>124</v>
      </c>
      <c r="E13" s="1"/>
      <c r="F13" s="30" t="s">
        <v>124</v>
      </c>
    </row>
    <row r="14" spans="2:6" ht="12.75">
      <c r="B14" s="1"/>
      <c r="C14" s="1"/>
      <c r="D14" s="30" t="s">
        <v>121</v>
      </c>
      <c r="E14" s="1"/>
      <c r="F14" s="6" t="s">
        <v>122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85</v>
      </c>
      <c r="C18" s="1"/>
      <c r="D18" s="16">
        <v>535</v>
      </c>
      <c r="E18" s="1"/>
      <c r="F18" s="16">
        <v>-93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2350</v>
      </c>
      <c r="E21" s="1"/>
      <c r="F21" s="16">
        <v>336</v>
      </c>
    </row>
    <row r="22" spans="2:6" ht="12.75">
      <c r="B22" s="1"/>
      <c r="C22" s="1" t="s">
        <v>82</v>
      </c>
      <c r="D22" s="17">
        <v>-46</v>
      </c>
      <c r="E22" s="1"/>
      <c r="F22" s="17">
        <v>-1675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2839</v>
      </c>
      <c r="E24" s="1"/>
      <c r="F24" s="16">
        <f>SUM(F18:F22)</f>
        <v>-1432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-1664</v>
      </c>
      <c r="E27" s="1"/>
      <c r="F27" s="16">
        <v>1154</v>
      </c>
    </row>
    <row r="28" spans="2:6" ht="12.75">
      <c r="B28" s="1"/>
      <c r="C28" s="1" t="s">
        <v>39</v>
      </c>
      <c r="D28" s="17">
        <v>135</v>
      </c>
      <c r="E28" s="1"/>
      <c r="F28" s="17">
        <v>2646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83</v>
      </c>
      <c r="C30" s="1"/>
      <c r="D30" s="17">
        <f>SUM(D24:D28)</f>
        <v>1310</v>
      </c>
      <c r="E30" s="1"/>
      <c r="F30" s="17">
        <f>SUM(F24:F28)</f>
        <v>2368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81</v>
      </c>
      <c r="C34" s="1"/>
      <c r="D34" s="22">
        <v>-4051</v>
      </c>
      <c r="E34" s="1"/>
      <c r="F34" s="22">
        <v>-1780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-4051</v>
      </c>
      <c r="E36" s="1"/>
      <c r="F36" s="17">
        <f>SUM(F33:F35)</f>
        <v>-1780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43</v>
      </c>
      <c r="C38" s="1"/>
      <c r="D38" s="16"/>
      <c r="E38" s="1"/>
      <c r="F38" s="16"/>
    </row>
    <row r="39" spans="2:6" ht="12.75">
      <c r="B39" s="1" t="s">
        <v>84</v>
      </c>
      <c r="C39" s="1"/>
      <c r="D39" s="20">
        <v>0</v>
      </c>
      <c r="E39" s="1"/>
      <c r="F39" s="20">
        <v>0</v>
      </c>
    </row>
    <row r="40" spans="2:6" ht="12.75">
      <c r="B40" s="1" t="s">
        <v>44</v>
      </c>
      <c r="C40" s="1"/>
      <c r="D40" s="21">
        <v>-980</v>
      </c>
      <c r="E40" s="1"/>
      <c r="F40" s="21">
        <v>-1547</v>
      </c>
    </row>
    <row r="41" spans="2:6" ht="12.75">
      <c r="B41" s="1" t="s">
        <v>45</v>
      </c>
      <c r="C41" s="1"/>
      <c r="D41" s="22">
        <v>0</v>
      </c>
      <c r="E41" s="1"/>
      <c r="F41" s="22">
        <v>0</v>
      </c>
    </row>
    <row r="42" spans="2:6" ht="12.75">
      <c r="B42" s="1"/>
      <c r="C42" s="1"/>
      <c r="D42" s="16"/>
      <c r="E42" s="1"/>
      <c r="F42" s="16"/>
    </row>
    <row r="43" spans="2:6" ht="12.75">
      <c r="B43" s="1"/>
      <c r="C43" s="1"/>
      <c r="D43" s="17">
        <f>SUM(D39:D42)</f>
        <v>-980</v>
      </c>
      <c r="E43" s="1"/>
      <c r="F43" s="17">
        <f>SUM(F39:F42)</f>
        <v>-1547</v>
      </c>
    </row>
    <row r="44" spans="2:6" ht="12.75">
      <c r="B44" s="1"/>
      <c r="C44" s="1"/>
      <c r="D44" s="16"/>
      <c r="E44" s="1"/>
      <c r="F44" s="16"/>
    </row>
    <row r="45" spans="2:6" ht="12.75">
      <c r="B45" s="3" t="s">
        <v>46</v>
      </c>
      <c r="C45" s="1"/>
      <c r="D45" s="16">
        <f>D30+D36+D43</f>
        <v>-3721</v>
      </c>
      <c r="E45" s="1"/>
      <c r="F45" s="16">
        <f>F30+F36+F43</f>
        <v>-959</v>
      </c>
    </row>
    <row r="46" spans="2:6" ht="6.75" customHeight="1">
      <c r="B46" s="1"/>
      <c r="C46" s="1"/>
      <c r="D46" s="16"/>
      <c r="E46" s="1"/>
      <c r="F46" s="16"/>
    </row>
    <row r="47" spans="2:6" ht="12.75" customHeight="1">
      <c r="B47" s="3" t="s">
        <v>47</v>
      </c>
      <c r="C47" s="1"/>
      <c r="D47" s="19">
        <v>-3872</v>
      </c>
      <c r="E47" s="1"/>
      <c r="F47" s="19">
        <v>-4642</v>
      </c>
    </row>
    <row r="48" spans="2:6" ht="6.75" customHeight="1">
      <c r="B48" s="3"/>
      <c r="C48" s="1"/>
      <c r="D48" s="17"/>
      <c r="E48" s="1"/>
      <c r="F48" s="17"/>
    </row>
    <row r="49" spans="2:6" ht="15.75" customHeight="1" thickBot="1">
      <c r="B49" s="3" t="s">
        <v>68</v>
      </c>
      <c r="C49" s="1"/>
      <c r="D49" s="34">
        <f>SUM(D45:D47)</f>
        <v>-7593</v>
      </c>
      <c r="E49" s="1"/>
      <c r="F49" s="34">
        <f>SUM(F45:F47)</f>
        <v>-5601</v>
      </c>
    </row>
    <row r="50" spans="2:6" ht="12.75">
      <c r="B50" s="1"/>
      <c r="C50" s="1"/>
      <c r="D50" s="16"/>
      <c r="E50" s="1"/>
      <c r="F50" s="16"/>
    </row>
    <row r="51" spans="2:6" ht="12.75">
      <c r="B51" s="1" t="s">
        <v>65</v>
      </c>
      <c r="C51" s="1"/>
      <c r="D51" s="16"/>
      <c r="E51" s="1"/>
      <c r="F51" s="16"/>
    </row>
    <row r="52" spans="2:6" ht="6.75" customHeight="1">
      <c r="B52" s="1"/>
      <c r="C52" s="1"/>
      <c r="D52" s="16"/>
      <c r="E52" s="1"/>
      <c r="F52" s="16"/>
    </row>
    <row r="53" spans="2:6" ht="12.75">
      <c r="B53" s="1"/>
      <c r="C53" s="1" t="s">
        <v>25</v>
      </c>
      <c r="D53" s="16">
        <v>723</v>
      </c>
      <c r="E53" s="1"/>
      <c r="F53" s="16">
        <v>829</v>
      </c>
    </row>
    <row r="54" spans="2:6" ht="12.75">
      <c r="B54" s="1"/>
      <c r="C54" s="1" t="s">
        <v>66</v>
      </c>
      <c r="D54" s="16">
        <v>1479</v>
      </c>
      <c r="E54" s="1"/>
      <c r="F54" s="16">
        <v>1423</v>
      </c>
    </row>
    <row r="55" spans="2:6" ht="12.75">
      <c r="B55" s="1"/>
      <c r="C55" s="1" t="s">
        <v>67</v>
      </c>
      <c r="D55" s="16">
        <v>-9795</v>
      </c>
      <c r="E55" s="1"/>
      <c r="F55" s="16">
        <v>-7853</v>
      </c>
    </row>
    <row r="56" spans="2:6" ht="12.75">
      <c r="B56" s="1"/>
      <c r="C56" s="1"/>
      <c r="D56" s="16"/>
      <c r="E56" s="1"/>
      <c r="F56" s="16"/>
    </row>
    <row r="57" spans="2:6" ht="13.5" thickBot="1">
      <c r="B57" s="1"/>
      <c r="C57" s="1"/>
      <c r="D57" s="39">
        <f>SUM(D53:D56)</f>
        <v>-7593</v>
      </c>
      <c r="E57" s="1"/>
      <c r="F57" s="39">
        <f>SUM(F53:F56)</f>
        <v>-5601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31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63</v>
      </c>
      <c r="C61" s="1"/>
      <c r="D61" s="2"/>
      <c r="E61" s="1"/>
      <c r="F61" s="16"/>
    </row>
    <row r="62" spans="2:6" ht="12.75">
      <c r="B62" s="33" t="s">
        <v>92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7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7.7109375" style="0" customWidth="1"/>
    <col min="3" max="3" width="13.7109375" style="0" customWidth="1"/>
    <col min="4" max="4" width="0.85546875" style="0" customWidth="1"/>
    <col min="5" max="5" width="13.7109375" style="0" customWidth="1"/>
    <col min="6" max="6" width="0.85546875" style="0" customWidth="1"/>
    <col min="7" max="7" width="13.7109375" style="0" customWidth="1"/>
    <col min="8" max="8" width="0.9921875" style="0" customWidth="1"/>
    <col min="9" max="9" width="13.7109375" style="0" customWidth="1"/>
    <col min="10" max="10" width="0.9921875" style="0" customWidth="1"/>
    <col min="11" max="11" width="13.71093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.75">
      <c r="B2" s="31" t="s">
        <v>58</v>
      </c>
      <c r="C2" s="31"/>
      <c r="D2" s="11"/>
      <c r="E2" s="1"/>
      <c r="F2" s="1"/>
      <c r="G2" s="33" t="s">
        <v>7</v>
      </c>
      <c r="H2" s="33"/>
      <c r="I2" s="33"/>
      <c r="J2" s="33"/>
      <c r="K2" s="1"/>
      <c r="L2" s="1"/>
      <c r="M2" s="1"/>
      <c r="N2" s="1"/>
      <c r="O2" s="1"/>
      <c r="P2" s="1"/>
    </row>
    <row r="3" spans="2:16" ht="12.75">
      <c r="B3" s="10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0" t="s">
        <v>135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.75">
      <c r="B9" s="1"/>
      <c r="C9" s="1"/>
      <c r="D9" s="1"/>
      <c r="E9" s="6" t="s">
        <v>118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2.75">
      <c r="B10" s="1"/>
      <c r="C10" s="1"/>
      <c r="D10" s="1"/>
      <c r="E10" s="6"/>
      <c r="F10" s="1"/>
      <c r="G10" s="6" t="s">
        <v>52</v>
      </c>
      <c r="H10" s="1"/>
      <c r="I10" s="1"/>
      <c r="J10" s="1"/>
      <c r="K10" s="1"/>
      <c r="L10" s="1"/>
      <c r="M10" s="1"/>
      <c r="N10" s="1"/>
      <c r="O10" s="1"/>
      <c r="P10" s="1"/>
    </row>
    <row r="11" spans="2:16" ht="12.75">
      <c r="B11" s="1"/>
      <c r="C11" s="6"/>
      <c r="D11" s="6"/>
      <c r="E11" s="6"/>
      <c r="F11" s="6"/>
      <c r="G11" s="6" t="s">
        <v>69</v>
      </c>
      <c r="H11" s="6"/>
      <c r="I11" s="6"/>
      <c r="J11" s="6"/>
      <c r="K11" s="6"/>
      <c r="L11" s="1"/>
      <c r="M11" s="1"/>
      <c r="N11" s="1"/>
      <c r="O11" s="1"/>
      <c r="P11" s="1"/>
    </row>
    <row r="12" spans="2:16" ht="12.75">
      <c r="B12" s="1"/>
      <c r="C12" s="6" t="s">
        <v>50</v>
      </c>
      <c r="D12" s="6"/>
      <c r="E12" s="6" t="s">
        <v>88</v>
      </c>
      <c r="F12" s="6"/>
      <c r="G12" s="6" t="s">
        <v>61</v>
      </c>
      <c r="H12" s="6"/>
      <c r="I12" s="6" t="s">
        <v>99</v>
      </c>
      <c r="J12" s="6"/>
      <c r="K12" s="6" t="s">
        <v>0</v>
      </c>
      <c r="L12" s="1"/>
      <c r="M12" s="1"/>
      <c r="N12" s="1"/>
      <c r="O12" s="1"/>
      <c r="P12" s="1"/>
    </row>
    <row r="13" spans="2:16" ht="12.75">
      <c r="B13" s="1"/>
      <c r="C13" s="6" t="s">
        <v>51</v>
      </c>
      <c r="D13" s="6"/>
      <c r="E13" s="6" t="s">
        <v>89</v>
      </c>
      <c r="F13" s="6"/>
      <c r="G13" s="6" t="s">
        <v>70</v>
      </c>
      <c r="H13" s="6"/>
      <c r="I13" s="6" t="s">
        <v>100</v>
      </c>
      <c r="J13" s="6"/>
      <c r="K13" s="6" t="s">
        <v>116</v>
      </c>
      <c r="L13" s="1"/>
      <c r="M13" s="1"/>
      <c r="N13" s="1"/>
      <c r="O13" s="1"/>
      <c r="P13" s="1"/>
    </row>
    <row r="14" spans="2:16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2:16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1"/>
      <c r="M15" s="1"/>
      <c r="N15" s="1"/>
      <c r="O15" s="1"/>
      <c r="P15" s="1"/>
    </row>
    <row r="16" spans="2:16" ht="12.75">
      <c r="B16" s="3" t="s">
        <v>125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7" t="s">
        <v>126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 t="s">
        <v>93</v>
      </c>
      <c r="C19" s="16">
        <v>42000</v>
      </c>
      <c r="D19" s="16"/>
      <c r="E19" s="16">
        <v>0</v>
      </c>
      <c r="F19" s="16"/>
      <c r="G19" s="16">
        <v>7750</v>
      </c>
      <c r="H19" s="16"/>
      <c r="I19" s="16">
        <v>821</v>
      </c>
      <c r="J19" s="16"/>
      <c r="K19" s="16">
        <f>SUM(C19:I19)</f>
        <v>50571</v>
      </c>
      <c r="L19" s="1"/>
      <c r="M19" s="1"/>
      <c r="N19" s="1"/>
      <c r="O19" s="1"/>
      <c r="P19" s="1"/>
    </row>
    <row r="20" spans="2:16" ht="12.75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"/>
      <c r="M20" s="1"/>
      <c r="N20" s="1"/>
      <c r="O20" s="1"/>
      <c r="P20" s="1"/>
    </row>
    <row r="21" spans="2:16" ht="12.75">
      <c r="B21" s="1" t="s">
        <v>97</v>
      </c>
      <c r="C21" s="16">
        <v>0</v>
      </c>
      <c r="D21" s="16"/>
      <c r="E21" s="16">
        <v>0</v>
      </c>
      <c r="F21" s="16"/>
      <c r="G21" s="16">
        <v>4845</v>
      </c>
      <c r="H21" s="16"/>
      <c r="I21" s="16">
        <v>0</v>
      </c>
      <c r="J21" s="16"/>
      <c r="K21" s="16">
        <f>SUM(C21:I21)</f>
        <v>4845</v>
      </c>
      <c r="L21" s="1"/>
      <c r="M21" s="1"/>
      <c r="N21" s="1"/>
      <c r="O21" s="1"/>
      <c r="P21" s="1"/>
    </row>
    <row r="22" spans="2:16" ht="12.75">
      <c r="B22" s="1"/>
      <c r="C22" s="17"/>
      <c r="D22" s="17"/>
      <c r="E22" s="17"/>
      <c r="F22" s="17"/>
      <c r="G22" s="17"/>
      <c r="H22" s="17"/>
      <c r="I22" s="17"/>
      <c r="J22" s="17"/>
      <c r="K22" s="17"/>
      <c r="L22" s="1"/>
      <c r="M22" s="1"/>
      <c r="N22" s="1"/>
      <c r="O22" s="1"/>
      <c r="P22" s="1"/>
    </row>
    <row r="23" spans="2:16" ht="12.75">
      <c r="B23" s="1" t="s">
        <v>98</v>
      </c>
      <c r="C23" s="16">
        <f>SUM(C19:C22)</f>
        <v>42000</v>
      </c>
      <c r="D23" s="16"/>
      <c r="E23" s="16">
        <f>SUM(E19:E22)</f>
        <v>0</v>
      </c>
      <c r="F23" s="16"/>
      <c r="G23" s="16">
        <f>SUM(G19:G22)</f>
        <v>12595</v>
      </c>
      <c r="H23" s="16"/>
      <c r="I23" s="16">
        <f>SUM(I19:I22)</f>
        <v>821</v>
      </c>
      <c r="J23" s="16"/>
      <c r="K23" s="16">
        <f>SUM(K19:K22)</f>
        <v>55416</v>
      </c>
      <c r="L23" s="1"/>
      <c r="M23" s="1"/>
      <c r="N23" s="1"/>
      <c r="O23" s="1"/>
      <c r="P23" s="1"/>
    </row>
    <row r="24" spans="2:16" ht="12.75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"/>
      <c r="M24" s="1"/>
      <c r="N24" s="1"/>
      <c r="O24" s="1"/>
      <c r="P24" s="1"/>
    </row>
    <row r="25" spans="2:16" ht="12.75">
      <c r="B25" s="1" t="s">
        <v>132</v>
      </c>
      <c r="C25" s="16">
        <v>0</v>
      </c>
      <c r="D25" s="16"/>
      <c r="E25" s="16">
        <v>0</v>
      </c>
      <c r="F25" s="16"/>
      <c r="G25" s="16">
        <v>46</v>
      </c>
      <c r="H25" s="16"/>
      <c r="I25" s="16">
        <v>-1</v>
      </c>
      <c r="J25" s="16"/>
      <c r="K25" s="16">
        <f>SUM(C25:I25)</f>
        <v>45</v>
      </c>
      <c r="L25" s="1"/>
      <c r="M25" s="1"/>
      <c r="N25" s="1"/>
      <c r="O25" s="1"/>
      <c r="P25" s="1"/>
    </row>
    <row r="26" spans="2:16" ht="12.75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"/>
      <c r="M26" s="1"/>
      <c r="N26" s="1"/>
      <c r="O26" s="1"/>
      <c r="P26" s="1"/>
    </row>
    <row r="27" spans="2:16" ht="12.75">
      <c r="B27" s="1" t="s">
        <v>90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/>
      <c r="J27" s="16"/>
      <c r="K27" s="16">
        <f>SUM(C27:G27)</f>
        <v>0</v>
      </c>
      <c r="L27" s="1"/>
      <c r="M27" s="1"/>
      <c r="N27" s="1"/>
      <c r="O27" s="1"/>
      <c r="P27" s="1"/>
    </row>
    <row r="28" spans="2:16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"/>
      <c r="O28" s="1"/>
      <c r="P28" s="1"/>
    </row>
    <row r="29" spans="2:16" ht="12.75">
      <c r="B29" s="1" t="s">
        <v>62</v>
      </c>
      <c r="C29" s="16"/>
      <c r="D29" s="16"/>
      <c r="E29" s="16"/>
      <c r="F29" s="16"/>
      <c r="G29" s="16"/>
      <c r="H29" s="16"/>
      <c r="I29" s="16"/>
      <c r="J29" s="16"/>
      <c r="K29" s="16"/>
      <c r="L29" s="1"/>
      <c r="M29" s="1"/>
      <c r="N29" s="1"/>
      <c r="O29" s="1"/>
      <c r="P29" s="1"/>
    </row>
    <row r="30" spans="2:16" ht="13.5" thickBot="1">
      <c r="B30" s="1" t="s">
        <v>127</v>
      </c>
      <c r="C30" s="18">
        <f>SUM(C23:C28)</f>
        <v>42000</v>
      </c>
      <c r="D30" s="18"/>
      <c r="E30" s="18">
        <f>SUM(E23:E28)</f>
        <v>0</v>
      </c>
      <c r="F30" s="18"/>
      <c r="G30" s="18">
        <f>SUM(G23:G28)</f>
        <v>12641</v>
      </c>
      <c r="H30" s="18"/>
      <c r="I30" s="18">
        <f>SUM(I23:I28)</f>
        <v>820</v>
      </c>
      <c r="J30" s="18"/>
      <c r="K30" s="18">
        <f>SUM(K23:K28)</f>
        <v>55461</v>
      </c>
      <c r="L30" s="1"/>
      <c r="M30" s="1"/>
      <c r="N30" s="1"/>
      <c r="O30" s="1"/>
      <c r="P30" s="1"/>
    </row>
    <row r="31" spans="2:16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"/>
      <c r="M31" s="1"/>
      <c r="N31" s="1"/>
      <c r="O31" s="1"/>
      <c r="P31" s="1"/>
    </row>
    <row r="32" spans="2:16" ht="12.75">
      <c r="B32" s="3" t="s">
        <v>125</v>
      </c>
      <c r="C32" s="16"/>
      <c r="D32" s="16"/>
      <c r="E32" s="16"/>
      <c r="F32" s="16"/>
      <c r="G32" s="16"/>
      <c r="H32" s="16"/>
      <c r="I32" s="16"/>
      <c r="J32" s="16"/>
      <c r="K32" s="16"/>
      <c r="L32" s="1"/>
      <c r="M32" s="1"/>
      <c r="N32" s="1"/>
      <c r="O32" s="1"/>
      <c r="P32" s="1"/>
    </row>
    <row r="33" spans="2:16" ht="12.75">
      <c r="B33" s="7" t="s">
        <v>128</v>
      </c>
      <c r="C33" s="16"/>
      <c r="D33" s="16"/>
      <c r="E33" s="16"/>
      <c r="F33" s="16"/>
      <c r="G33" s="16"/>
      <c r="H33" s="16"/>
      <c r="I33" s="16"/>
      <c r="J33" s="16"/>
      <c r="K33" s="16"/>
      <c r="L33" s="1"/>
      <c r="M33" s="1"/>
      <c r="N33" s="1"/>
      <c r="O33" s="1"/>
      <c r="P33" s="1"/>
    </row>
    <row r="34" spans="2:16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"/>
      <c r="M34" s="1"/>
      <c r="N34" s="1"/>
      <c r="O34" s="1"/>
      <c r="P34" s="1"/>
    </row>
    <row r="35" spans="2:16" ht="12.75">
      <c r="B35" s="1" t="s">
        <v>80</v>
      </c>
      <c r="C35" s="16">
        <v>42000</v>
      </c>
      <c r="D35" s="16"/>
      <c r="E35" s="16">
        <v>0</v>
      </c>
      <c r="F35" s="16"/>
      <c r="G35" s="16">
        <v>6337</v>
      </c>
      <c r="H35" s="16"/>
      <c r="I35" s="16">
        <v>0</v>
      </c>
      <c r="J35" s="16"/>
      <c r="K35" s="16">
        <f>SUM(C35:G35)</f>
        <v>48337</v>
      </c>
      <c r="L35" s="1"/>
      <c r="M35" s="1"/>
      <c r="N35" s="1"/>
      <c r="O35" s="1"/>
      <c r="P35" s="1"/>
    </row>
    <row r="36" spans="2:16" ht="12.75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"/>
      <c r="M36" s="1"/>
      <c r="N36" s="1"/>
      <c r="O36" s="1"/>
      <c r="P36" s="1"/>
    </row>
    <row r="37" spans="2:16" ht="12.75">
      <c r="B37" s="1" t="s">
        <v>101</v>
      </c>
      <c r="C37" s="16"/>
      <c r="D37" s="16"/>
      <c r="E37" s="16"/>
      <c r="F37" s="16"/>
      <c r="G37" s="16"/>
      <c r="H37" s="16"/>
      <c r="I37" s="16"/>
      <c r="J37" s="16"/>
      <c r="K37" s="16"/>
      <c r="L37" s="1"/>
      <c r="M37" s="1"/>
      <c r="N37" s="1"/>
      <c r="O37" s="1"/>
      <c r="P37" s="1"/>
    </row>
    <row r="38" spans="2:16" ht="12.75">
      <c r="B38" s="1" t="s">
        <v>102</v>
      </c>
      <c r="C38" s="19">
        <v>0</v>
      </c>
      <c r="D38" s="19"/>
      <c r="E38" s="19">
        <v>0</v>
      </c>
      <c r="F38" s="19"/>
      <c r="G38" s="19">
        <v>0</v>
      </c>
      <c r="H38" s="19"/>
      <c r="I38" s="19">
        <v>791</v>
      </c>
      <c r="J38" s="19"/>
      <c r="K38" s="19">
        <f>SUM(C38:I38)</f>
        <v>791</v>
      </c>
      <c r="L38" s="1"/>
      <c r="M38" s="1"/>
      <c r="N38" s="1"/>
      <c r="O38" s="1"/>
      <c r="P38" s="1"/>
    </row>
    <row r="39" spans="2:16" ht="12.75">
      <c r="B39" s="1"/>
      <c r="C39" s="17"/>
      <c r="D39" s="17"/>
      <c r="E39" s="17"/>
      <c r="F39" s="17"/>
      <c r="G39" s="17"/>
      <c r="H39" s="17"/>
      <c r="I39" s="17"/>
      <c r="J39" s="17"/>
      <c r="K39" s="17"/>
      <c r="L39" s="1"/>
      <c r="M39" s="1"/>
      <c r="N39" s="1"/>
      <c r="O39" s="1"/>
      <c r="P39" s="1"/>
    </row>
    <row r="40" spans="2:16" ht="12.75">
      <c r="B40" s="1" t="s">
        <v>103</v>
      </c>
      <c r="C40" s="19">
        <f>SUM(C35:C38)</f>
        <v>42000</v>
      </c>
      <c r="D40" s="19"/>
      <c r="E40" s="19">
        <f>SUM(E35:E38)</f>
        <v>0</v>
      </c>
      <c r="F40" s="19"/>
      <c r="G40" s="19">
        <f>SUM(G35:G38)</f>
        <v>6337</v>
      </c>
      <c r="H40" s="19"/>
      <c r="I40" s="19">
        <f>SUM(I35:I38)</f>
        <v>791</v>
      </c>
      <c r="J40" s="19"/>
      <c r="K40" s="19">
        <f>SUM(K35:K38)</f>
        <v>49128</v>
      </c>
      <c r="L40" s="1"/>
      <c r="M40" s="1"/>
      <c r="N40" s="1"/>
      <c r="O40" s="1"/>
      <c r="P40" s="1"/>
    </row>
    <row r="41" spans="2:16" ht="12.75"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"/>
      <c r="M41" s="1"/>
      <c r="N41" s="1"/>
      <c r="O41" s="1"/>
      <c r="P41" s="1"/>
    </row>
    <row r="42" spans="2:16" ht="12.75">
      <c r="B42" s="1" t="s">
        <v>117</v>
      </c>
      <c r="C42" s="16">
        <v>0</v>
      </c>
      <c r="D42" s="16"/>
      <c r="E42" s="16">
        <v>0</v>
      </c>
      <c r="F42" s="16"/>
      <c r="G42" s="16">
        <v>-129</v>
      </c>
      <c r="H42" s="16"/>
      <c r="I42" s="16">
        <v>10</v>
      </c>
      <c r="J42" s="16"/>
      <c r="K42" s="16">
        <f>SUM(C42:I42)</f>
        <v>-119</v>
      </c>
      <c r="L42" s="1"/>
      <c r="M42" s="1"/>
      <c r="N42" s="1"/>
      <c r="O42" s="1"/>
      <c r="P42" s="1"/>
    </row>
    <row r="43" spans="2:16" ht="12.7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"/>
      <c r="M43" s="1"/>
      <c r="N43" s="1"/>
      <c r="O43" s="1"/>
      <c r="P43" s="1"/>
    </row>
    <row r="44" spans="2:16" ht="12.75">
      <c r="B44" s="1" t="s">
        <v>49</v>
      </c>
      <c r="C44" s="16">
        <v>0</v>
      </c>
      <c r="D44" s="16"/>
      <c r="E44" s="16">
        <v>0</v>
      </c>
      <c r="F44" s="16"/>
      <c r="G44" s="16">
        <v>0</v>
      </c>
      <c r="H44" s="16"/>
      <c r="I44" s="16"/>
      <c r="J44" s="16"/>
      <c r="K44" s="16">
        <f>SUM(C44:G44)</f>
        <v>0</v>
      </c>
      <c r="L44" s="1"/>
      <c r="M44" s="1"/>
      <c r="N44" s="1"/>
      <c r="O44" s="1"/>
      <c r="P44" s="1"/>
    </row>
    <row r="45" spans="2:16" ht="12.75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"/>
      <c r="M45" s="1"/>
      <c r="N45" s="1"/>
      <c r="O45" s="1"/>
      <c r="P45" s="1"/>
    </row>
    <row r="46" spans="2:16" ht="12.75">
      <c r="B46" s="1" t="s">
        <v>62</v>
      </c>
      <c r="C46" s="35"/>
      <c r="D46" s="35"/>
      <c r="E46" s="35"/>
      <c r="F46" s="35"/>
      <c r="G46" s="35"/>
      <c r="H46" s="35"/>
      <c r="I46" s="35"/>
      <c r="J46" s="35"/>
      <c r="K46" s="35"/>
      <c r="L46" s="1"/>
      <c r="M46" s="1"/>
      <c r="N46" s="1"/>
      <c r="O46" s="1"/>
      <c r="P46" s="1"/>
    </row>
    <row r="47" spans="2:16" ht="13.5" thickBot="1">
      <c r="B47" s="1" t="s">
        <v>129</v>
      </c>
      <c r="C47" s="18">
        <f>SUM(C40:C45)</f>
        <v>42000</v>
      </c>
      <c r="D47" s="18"/>
      <c r="E47" s="18">
        <f>SUM(E40:E45)</f>
        <v>0</v>
      </c>
      <c r="F47" s="18"/>
      <c r="G47" s="18">
        <f>SUM(G40:G45)</f>
        <v>6208</v>
      </c>
      <c r="H47" s="18"/>
      <c r="I47" s="18">
        <f>SUM(I40:I45)</f>
        <v>801</v>
      </c>
      <c r="J47" s="18"/>
      <c r="K47" s="18">
        <f>SUM(K40:K45)</f>
        <v>49009</v>
      </c>
      <c r="L47" s="1"/>
      <c r="M47" s="1"/>
      <c r="N47" s="1"/>
      <c r="O47" s="1"/>
      <c r="P47" s="1"/>
    </row>
    <row r="48" spans="2:16" ht="13.5" thickTop="1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"/>
      <c r="M48" s="1"/>
      <c r="N48" s="1"/>
      <c r="O48" s="1"/>
      <c r="P48" s="1"/>
    </row>
    <row r="49" spans="2:16" ht="12.75">
      <c r="B49" s="3"/>
      <c r="C49" s="16"/>
      <c r="D49" s="16"/>
      <c r="E49" s="16"/>
      <c r="F49" s="16"/>
      <c r="G49" s="16"/>
      <c r="H49" s="16"/>
      <c r="I49" s="16"/>
      <c r="J49" s="16"/>
      <c r="K49" s="16"/>
      <c r="L49" s="1"/>
      <c r="M49" s="1"/>
      <c r="N49" s="1"/>
      <c r="O49" s="1"/>
      <c r="P49" s="1"/>
    </row>
    <row r="50" spans="2:16" ht="12.75">
      <c r="B50" s="36" t="s">
        <v>31</v>
      </c>
      <c r="C50" s="16"/>
      <c r="D50" s="16"/>
      <c r="E50" s="16"/>
      <c r="F50" s="16"/>
      <c r="G50" s="16"/>
      <c r="H50" s="16"/>
      <c r="I50" s="16"/>
      <c r="J50" s="16"/>
      <c r="K50" s="16"/>
      <c r="L50" s="1"/>
      <c r="M50" s="1"/>
      <c r="N50" s="1"/>
      <c r="O50" s="1"/>
      <c r="P50" s="1"/>
    </row>
    <row r="51" spans="2:16" ht="12.75">
      <c r="B51" s="33" t="s">
        <v>79</v>
      </c>
      <c r="C51" s="16"/>
      <c r="D51" s="16"/>
      <c r="E51" s="16"/>
      <c r="F51" s="16"/>
      <c r="G51" s="16"/>
      <c r="H51" s="16"/>
      <c r="I51" s="16"/>
      <c r="J51" s="16"/>
      <c r="K51" s="16"/>
      <c r="L51" s="1"/>
      <c r="M51" s="1"/>
      <c r="N51" s="1"/>
      <c r="O51" s="1"/>
      <c r="P51" s="1"/>
    </row>
    <row r="52" spans="2:16" ht="12.75">
      <c r="B52" s="33" t="s">
        <v>92</v>
      </c>
      <c r="C52" s="16"/>
      <c r="D52" s="16"/>
      <c r="E52" s="16"/>
      <c r="F52" s="16"/>
      <c r="G52" s="16"/>
      <c r="H52" s="16"/>
      <c r="I52" s="16"/>
      <c r="J52" s="16"/>
      <c r="K52" s="16"/>
      <c r="L52" s="1"/>
      <c r="M52" s="1"/>
      <c r="N52" s="1"/>
      <c r="O52" s="1"/>
      <c r="P52" s="1"/>
    </row>
    <row r="53" spans="2:16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"/>
      <c r="M53" s="1"/>
      <c r="N53" s="1"/>
      <c r="O53" s="1"/>
      <c r="P53" s="1"/>
    </row>
    <row r="54" spans="2:16" ht="12.75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</sheetData>
  <printOptions horizontalCentered="1"/>
  <pageMargins left="0.25" right="0.25" top="0.76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2006-08-24T07:02:03Z</cp:lastPrinted>
  <dcterms:created xsi:type="dcterms:W3CDTF">2003-07-31T03:18:21Z</dcterms:created>
  <dcterms:modified xsi:type="dcterms:W3CDTF">2007-02-13T11:43:23Z</dcterms:modified>
  <cp:category/>
  <cp:version/>
  <cp:contentType/>
  <cp:contentStatus/>
</cp:coreProperties>
</file>